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jackson\Google Drive\Website\Debt Transparency\"/>
    </mc:Choice>
  </mc:AlternateContent>
  <bookViews>
    <workbookView xWindow="0" yWindow="0" windowWidth="28800" windowHeight="11130"/>
  </bookViews>
  <sheets>
    <sheet name="Combined P&amp;I" sheetId="1" r:id="rId1"/>
  </sheets>
  <definedNames>
    <definedName name="_xlnm.Print_Area" localSheetId="0">'Combined P&amp;I'!$A$1:$F$20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E9" i="1"/>
  <c r="E8" i="1"/>
  <c r="D9" i="1"/>
  <c r="D8" i="1"/>
  <c r="D7" i="1"/>
  <c r="E7" i="1" s="1"/>
  <c r="D6" i="1"/>
  <c r="E6" i="1" s="1"/>
  <c r="D5" i="1"/>
  <c r="E5" i="1" s="1"/>
  <c r="D17" i="1" l="1"/>
  <c r="E17" i="1" s="1"/>
  <c r="E16" i="1"/>
  <c r="D16" i="1"/>
  <c r="D15" i="1"/>
  <c r="E15" i="1" s="1"/>
  <c r="E14" i="1"/>
  <c r="D14" i="1"/>
  <c r="C14" i="1"/>
  <c r="D13" i="1"/>
  <c r="E13" i="1" s="1"/>
  <c r="C13" i="1"/>
  <c r="C12" i="1"/>
  <c r="D12" i="1" s="1"/>
  <c r="E12" i="1" s="1"/>
  <c r="C11" i="1"/>
  <c r="D11" i="1" s="1"/>
  <c r="E11" i="1" s="1"/>
  <c r="E10" i="1"/>
  <c r="D10" i="1"/>
  <c r="C10" i="1"/>
  <c r="D18" i="1" l="1"/>
  <c r="E18" i="1" s="1"/>
  <c r="C18" i="1"/>
</calcChain>
</file>

<file path=xl/sharedStrings.xml><?xml version="1.0" encoding="utf-8"?>
<sst xmlns="http://schemas.openxmlformats.org/spreadsheetml/2006/main" count="12" uniqueCount="12">
  <si>
    <t>Magnolia Independent School District</t>
  </si>
  <si>
    <t>Combined Principal &amp; Interest Requirement</t>
  </si>
  <si>
    <t>As of August 31, 2020</t>
  </si>
  <si>
    <t>Fiscal Year Ending August 31</t>
  </si>
  <si>
    <t>Principal Outstanding</t>
  </si>
  <si>
    <t>Interest to Maturity</t>
  </si>
  <si>
    <t>Total P&amp;I to Maturity</t>
  </si>
  <si>
    <t>Outstanding Debt per Capita (60,951)</t>
  </si>
  <si>
    <t>2026-2030</t>
  </si>
  <si>
    <t>2031-2035</t>
  </si>
  <si>
    <t>2036-2040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</si>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</sst>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42" fontId="4" fillId="0" borderId="1" xfId="1" applyNumberFormat="1" applyFont="1" applyBorder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2" fontId="4" fillId="0" borderId="2" xfId="1" applyNumberFormat="1" applyFont="1" applyBorder="1" applyAlignment="1">
      <alignment horizontal="center" vertical="center"/>
    </xf>
    <xf numFmtId="44" fontId="4" fillId="0" borderId="2" xfId="1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E25"/>
  <sheetViews>
    <sheetView tabSelected="1" zoomScaleNormal="100" workbookViewId="0">
      <selection activeCell="B19" sqref="B19"/>
    </sheetView>
  </sheetViews>
  <sheetFormatPr defaultRowHeight="15" x14ac:dyDescent="0.25"/>
  <cols>
    <col min="1" max="1" width="23.85546875" bestFit="1" customWidth="1"/>
    <col min="2" max="3" width="11.5703125" bestFit="1" customWidth="1"/>
    <col min="4" max="4" width="16.85546875" bestFit="1" customWidth="1"/>
    <col min="5" max="5" width="13.140625" customWidth="1"/>
  </cols>
  <sheetData>
    <row r="1" spans="1:5" x14ac:dyDescent="0.25">
      <c r="A1" s="11" t="s">
        <v>0</v>
      </c>
      <c r="B1" s="11"/>
      <c r="C1" s="11"/>
      <c r="D1" s="11"/>
      <c r="E1" s="11"/>
    </row>
    <row r="2" spans="1:5" x14ac:dyDescent="0.25">
      <c r="A2" s="11" t="s">
        <v>1</v>
      </c>
      <c r="B2" s="11"/>
      <c r="C2" s="11"/>
      <c r="D2" s="11"/>
      <c r="E2" s="11"/>
    </row>
    <row r="3" spans="1:5" x14ac:dyDescent="0.25">
      <c r="A3" s="12" t="s">
        <v>2</v>
      </c>
      <c r="B3" s="12"/>
      <c r="C3" s="12"/>
      <c r="D3" s="12"/>
      <c r="E3" s="12"/>
    </row>
    <row r="4" spans="1:5" ht="33.75" x14ac:dyDescent="0.25">
      <c r="A4" s="1" t="s">
        <v>3</v>
      </c>
      <c r="B4" s="2" t="s">
        <v>4</v>
      </c>
      <c r="C4" s="2" t="s">
        <v>5</v>
      </c>
      <c r="D4" s="2" t="s">
        <v>6</v>
      </c>
      <c r="E4" s="2" t="s">
        <v>7</v>
      </c>
    </row>
    <row r="5" spans="1:5" x14ac:dyDescent="0.25">
      <c r="A5" s="3">
        <v>2016</v>
      </c>
      <c r="B5" s="4">
        <v>8275000</v>
      </c>
      <c r="C5" s="4">
        <v>7822765</v>
      </c>
      <c r="D5" s="4">
        <f t="shared" ref="D5:D9" si="0">SUM(B5:C5)</f>
        <v>16097765</v>
      </c>
      <c r="E5" s="5">
        <f t="shared" ref="E5:E9" si="1">D5/60951</f>
        <v>264.10994077209563</v>
      </c>
    </row>
    <row r="6" spans="1:5" x14ac:dyDescent="0.25">
      <c r="A6" s="3">
        <v>2017</v>
      </c>
      <c r="B6" s="4">
        <v>9255000</v>
      </c>
      <c r="C6" s="4">
        <v>8986527</v>
      </c>
      <c r="D6" s="4">
        <f t="shared" si="0"/>
        <v>18241527</v>
      </c>
      <c r="E6" s="5">
        <f t="shared" si="1"/>
        <v>299.28183294777773</v>
      </c>
    </row>
    <row r="7" spans="1:5" x14ac:dyDescent="0.25">
      <c r="A7" s="3">
        <v>2018</v>
      </c>
      <c r="B7" s="4">
        <v>10590000</v>
      </c>
      <c r="C7" s="4">
        <v>8774462</v>
      </c>
      <c r="D7" s="4">
        <f t="shared" si="0"/>
        <v>19364462</v>
      </c>
      <c r="E7" s="5">
        <f t="shared" si="1"/>
        <v>317.70540270052993</v>
      </c>
    </row>
    <row r="8" spans="1:5" x14ac:dyDescent="0.25">
      <c r="A8" s="3">
        <v>2019</v>
      </c>
      <c r="B8" s="4">
        <v>14435000</v>
      </c>
      <c r="C8" s="4">
        <v>8353525</v>
      </c>
      <c r="D8" s="4">
        <f t="shared" si="0"/>
        <v>22788525</v>
      </c>
      <c r="E8" s="5">
        <f t="shared" si="1"/>
        <v>373.88270906137717</v>
      </c>
    </row>
    <row r="9" spans="1:5" x14ac:dyDescent="0.25">
      <c r="A9" s="3">
        <v>2020</v>
      </c>
      <c r="B9" s="4">
        <v>9235000</v>
      </c>
      <c r="C9" s="4">
        <v>7738363</v>
      </c>
      <c r="D9" s="4">
        <f t="shared" si="0"/>
        <v>16973363</v>
      </c>
      <c r="E9" s="5">
        <f t="shared" si="1"/>
        <v>278.47554593033749</v>
      </c>
    </row>
    <row r="10" spans="1:5" x14ac:dyDescent="0.25">
      <c r="A10" s="3">
        <v>2021</v>
      </c>
      <c r="B10" s="4">
        <v>11595000</v>
      </c>
      <c r="C10" s="4">
        <f>1966537.04+2921420.08</f>
        <v>4887957.12</v>
      </c>
      <c r="D10" s="4">
        <f>SUM(B10:C10)</f>
        <v>16482957.120000001</v>
      </c>
      <c r="E10" s="5">
        <f>D10/60951</f>
        <v>270.42964217158044</v>
      </c>
    </row>
    <row r="11" spans="1:5" x14ac:dyDescent="0.25">
      <c r="A11" s="3">
        <v>2022</v>
      </c>
      <c r="B11" s="4">
        <v>9615000</v>
      </c>
      <c r="C11" s="4">
        <f>2655916.95+2655916.95</f>
        <v>5311833.9000000004</v>
      </c>
      <c r="D11" s="4">
        <f t="shared" ref="D11:D17" si="2">SUM(B11:C11)</f>
        <v>14926833.9</v>
      </c>
      <c r="E11" s="5">
        <f>D11/60951</f>
        <v>244.89891716296697</v>
      </c>
    </row>
    <row r="12" spans="1:5" x14ac:dyDescent="0.25">
      <c r="A12" s="3">
        <v>2023</v>
      </c>
      <c r="B12" s="4">
        <v>8915000</v>
      </c>
      <c r="C12" s="4">
        <f>2415541.95+2415541.95</f>
        <v>4831083.9000000004</v>
      </c>
      <c r="D12" s="4">
        <f t="shared" si="2"/>
        <v>13746083.9</v>
      </c>
      <c r="E12" s="5">
        <f>D12/60951</f>
        <v>225.52679857590525</v>
      </c>
    </row>
    <row r="13" spans="1:5" x14ac:dyDescent="0.25">
      <c r="A13" s="3">
        <v>2024</v>
      </c>
      <c r="B13" s="4">
        <v>9280000</v>
      </c>
      <c r="C13" s="4">
        <f>2192666.95+2192666.95</f>
        <v>4385333.9000000004</v>
      </c>
      <c r="D13" s="4">
        <f t="shared" si="2"/>
        <v>13665333.9</v>
      </c>
      <c r="E13" s="5">
        <f>D13/60951</f>
        <v>224.20196387261899</v>
      </c>
    </row>
    <row r="14" spans="1:5" x14ac:dyDescent="0.25">
      <c r="A14" s="3">
        <v>2025</v>
      </c>
      <c r="B14" s="4">
        <v>11125000</v>
      </c>
      <c r="C14" s="4">
        <f>1960666.95+1960666.95</f>
        <v>3921333.9</v>
      </c>
      <c r="D14" s="4">
        <f t="shared" si="2"/>
        <v>15046333.9</v>
      </c>
      <c r="E14" s="5">
        <f>D14/60951</f>
        <v>246.85950845761349</v>
      </c>
    </row>
    <row r="15" spans="1:5" x14ac:dyDescent="0.25">
      <c r="A15" s="3" t="s">
        <v>8</v>
      </c>
      <c r="B15" s="4">
        <v>48785000</v>
      </c>
      <c r="C15" s="4">
        <v>11769825.4</v>
      </c>
      <c r="D15" s="4">
        <f t="shared" si="2"/>
        <v>60554825.399999999</v>
      </c>
      <c r="E15" s="5">
        <f t="shared" ref="E15:E17" si="3">D15/60951</f>
        <v>993.50011320568979</v>
      </c>
    </row>
    <row r="16" spans="1:5" x14ac:dyDescent="0.25">
      <c r="A16" s="3" t="s">
        <v>9</v>
      </c>
      <c r="B16" s="4">
        <v>27215000</v>
      </c>
      <c r="C16" s="4">
        <v>4642203.4000000004</v>
      </c>
      <c r="D16" s="4">
        <f t="shared" si="2"/>
        <v>31857203.399999999</v>
      </c>
      <c r="E16" s="5">
        <f t="shared" si="3"/>
        <v>522.66908500270711</v>
      </c>
    </row>
    <row r="17" spans="1:5" x14ac:dyDescent="0.25">
      <c r="A17" s="3" t="s">
        <v>10</v>
      </c>
      <c r="B17" s="4">
        <v>23130000</v>
      </c>
      <c r="C17" s="4">
        <v>1369463.5</v>
      </c>
      <c r="D17" s="4">
        <f t="shared" si="2"/>
        <v>24499463.5</v>
      </c>
      <c r="E17" s="5">
        <f t="shared" si="3"/>
        <v>401.95342980426898</v>
      </c>
    </row>
    <row r="18" spans="1:5" ht="29.25" customHeight="1" thickBot="1" x14ac:dyDescent="0.3">
      <c r="A18" s="6" t="s">
        <v>11</v>
      </c>
      <c r="B18" s="7">
        <f>SUM(B10:B17)</f>
        <v>149660000</v>
      </c>
      <c r="C18" s="7">
        <f>SUM(C10:C17)</f>
        <v>41119035.019999996</v>
      </c>
      <c r="D18" s="7">
        <f>SUM(D10:D17)</f>
        <v>190779035.02000001</v>
      </c>
      <c r="E18" s="8">
        <f>D18/60951</f>
        <v>3130.0394582533513</v>
      </c>
    </row>
    <row r="19" spans="1:5" ht="15.75" thickTop="1" x14ac:dyDescent="0.25"/>
    <row r="21" spans="1:5" x14ac:dyDescent="0.25">
      <c r="A21" s="9"/>
    </row>
    <row r="22" spans="1:5" x14ac:dyDescent="0.25">
      <c r="A22" s="10"/>
    </row>
    <row r="23" spans="1:5" x14ac:dyDescent="0.25">
      <c r="A23" s="10"/>
    </row>
    <row r="24" spans="1:5" x14ac:dyDescent="0.25">
      <c r="A24" s="10"/>
    </row>
    <row r="25" spans="1:5" x14ac:dyDescent="0.25">
      <c r="A25" s="10"/>
    </row>
  </sheetData>
  <mergeCells count="3">
    <mergeCell ref="A1:E1"/>
    <mergeCell ref="A2:E2"/>
    <mergeCell ref="A3:E3"/>
  </mergeCells>
  <pageMargins left="0.45" right="0.45" top="0.75" bottom="0.75" header="0.3" footer="0.3"/>
  <pageSetup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Combined P&amp;I</vt:lpstr>
      <vt:lpstr>'Combined P&amp;I'!Print_Area</vt:lpstr>
    </vt:vector>
  </TitlesOfParts>
  <Company>SCCMPRD01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SALENA JACKSON</dc:creator>
  <cp:lastModifiedBy>SALENA JACKSON</cp:lastModifiedBy>
  <dcterms:created xsi:type="dcterms:W3CDTF">2021-07-26T15:17:02Z</dcterms:created>
  <dcterms:modified xsi:type="dcterms:W3CDTF">2021-07-28T22:02:42Z</dcterms:modified>
</cp:coreProperties>
</file>